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Limoges\PROJETS EN COURS\2317-LGES CHU D1 - medecine nucléaire\00-ESTIM\PRO 2-6\DPGF\"/>
    </mc:Choice>
  </mc:AlternateContent>
  <xr:revisionPtr revIDLastSave="0" documentId="13_ncr:1_{1C139331-8BD5-483A-8BD8-51B85164D00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N°04 ETANCHEITE" sheetId="1" r:id="rId1"/>
  </sheets>
  <definedNames>
    <definedName name="_xlnm.Print_Titles" localSheetId="0">'Lot N°04 ETANCHEITE'!$1:$2</definedName>
    <definedName name="_xlnm.Print_Area" localSheetId="0">'Lot N°04 ETANCHEITE'!$A$1:$F$32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3" i="1"/>
  <c r="F14" i="1"/>
  <c r="F17" i="1"/>
  <c r="F18" i="1"/>
  <c r="F19" i="1"/>
  <c r="F20" i="1"/>
  <c r="F22" i="1"/>
  <c r="F23" i="1"/>
  <c r="F24" i="1"/>
  <c r="F25" i="1"/>
  <c r="F26" i="1"/>
  <c r="B30" i="1"/>
  <c r="F29" i="1" l="1"/>
  <c r="F30" i="1" s="1"/>
  <c r="F31" i="1" s="1"/>
</calcChain>
</file>

<file path=xl/sharedStrings.xml><?xml version="1.0" encoding="utf-8"?>
<sst xmlns="http://schemas.openxmlformats.org/spreadsheetml/2006/main" count="112" uniqueCount="98">
  <si>
    <t>U</t>
  </si>
  <si>
    <t>Quantité</t>
  </si>
  <si>
    <t>Prix en €</t>
  </si>
  <si>
    <t>Total en €</t>
  </si>
  <si>
    <t>04.B</t>
  </si>
  <si>
    <t>PRESCRIPTIONS PARTICULIERES</t>
  </si>
  <si>
    <t>CH3</t>
  </si>
  <si>
    <t>04.B.1</t>
  </si>
  <si>
    <t>PREPARATION DE CHANTIER</t>
  </si>
  <si>
    <t>CH4</t>
  </si>
  <si>
    <t xml:space="preserve">04.B.1.1 </t>
  </si>
  <si>
    <t>DOSSIER D'ETUDES D'EXECUTION DE CHANTIER</t>
  </si>
  <si>
    <t>ART</t>
  </si>
  <si>
    <t>000-J732</t>
  </si>
  <si>
    <t xml:space="preserve">04.B.1.2 </t>
  </si>
  <si>
    <t>ECHAFAUDAGE OU MOYEN DE LEVAGE</t>
  </si>
  <si>
    <t>ART</t>
  </si>
  <si>
    <t>000-J733</t>
  </si>
  <si>
    <t xml:space="preserve">04.B.1.3 </t>
  </si>
  <si>
    <t>PROTECTION DES EXISTANTS - PROTECTIONS PROVISOIRES PONCTUELLES</t>
  </si>
  <si>
    <t>ART</t>
  </si>
  <si>
    <t>000-J734</t>
  </si>
  <si>
    <t xml:space="preserve">04.B.1.4 </t>
  </si>
  <si>
    <t>FICHES PRODUITS - PROTOTYPE - ECHANTILLONAGE</t>
  </si>
  <si>
    <t>ART</t>
  </si>
  <si>
    <t>000-J735</t>
  </si>
  <si>
    <t xml:space="preserve">04.B.1.5 </t>
  </si>
  <si>
    <t>NETTOYAGE</t>
  </si>
  <si>
    <t>ART</t>
  </si>
  <si>
    <t>000-J736</t>
  </si>
  <si>
    <t xml:space="preserve">04.B.1.6 </t>
  </si>
  <si>
    <t>INSTALLATION DE CHANTIER</t>
  </si>
  <si>
    <t>ART</t>
  </si>
  <si>
    <t>000-J844</t>
  </si>
  <si>
    <t>04.B.2</t>
  </si>
  <si>
    <t>N1- PATIO</t>
  </si>
  <si>
    <t>CH4</t>
  </si>
  <si>
    <t xml:space="preserve">04.B.2.1 </t>
  </si>
  <si>
    <t>COSTIERE METALLIQUE</t>
  </si>
  <si>
    <t>ART</t>
  </si>
  <si>
    <t>000-L305</t>
  </si>
  <si>
    <t xml:space="preserve">04.B.2.2 </t>
  </si>
  <si>
    <t>REPRISE D'ETANCHEITE EXISTANTE</t>
  </si>
  <si>
    <t>ART</t>
  </si>
  <si>
    <t>000-L304</t>
  </si>
  <si>
    <t>04.B.3</t>
  </si>
  <si>
    <t>N0- EXTENSION MC-ESCALIER</t>
  </si>
  <si>
    <t>CH4</t>
  </si>
  <si>
    <t>04.B.3.1</t>
  </si>
  <si>
    <t>TRAVAUX DE COUVERTURE</t>
  </si>
  <si>
    <t>CH5</t>
  </si>
  <si>
    <t xml:space="preserve">04.B.3.1.1 </t>
  </si>
  <si>
    <t>COMPLEXE D'ETANCHEITE SUR SUPPORT BETON</t>
  </si>
  <si>
    <t>ART</t>
  </si>
  <si>
    <t>000-K310</t>
  </si>
  <si>
    <t xml:space="preserve">04.B.3.1.2 </t>
  </si>
  <si>
    <t>CHÂSSIS DE DESENFUMAGE</t>
  </si>
  <si>
    <t>ART</t>
  </si>
  <si>
    <t>000-L303</t>
  </si>
  <si>
    <t xml:space="preserve">04.B.3.1.3 </t>
  </si>
  <si>
    <t>COUVERTINES D’ACROTERE</t>
  </si>
  <si>
    <t>ART</t>
  </si>
  <si>
    <t>000-L312</t>
  </si>
  <si>
    <t xml:space="preserve">04.B.3.1.4 </t>
  </si>
  <si>
    <t>SERRURERIE : GARDE CORPS</t>
  </si>
  <si>
    <t>ART</t>
  </si>
  <si>
    <t>000-L300</t>
  </si>
  <si>
    <t>04.B.4</t>
  </si>
  <si>
    <t>SS1 - PATIO 02</t>
  </si>
  <si>
    <t>CH4</t>
  </si>
  <si>
    <t xml:space="preserve">04.B.4.1 </t>
  </si>
  <si>
    <t>TRAVAUX DE PURGES</t>
  </si>
  <si>
    <t>ART</t>
  </si>
  <si>
    <t>000-K308</t>
  </si>
  <si>
    <t xml:space="preserve">04.B.4.2 </t>
  </si>
  <si>
    <t>COMPLEXE D'ETANCHEITE</t>
  </si>
  <si>
    <t>ART</t>
  </si>
  <si>
    <t>000-K309</t>
  </si>
  <si>
    <t xml:space="preserve">04.B.4.3 </t>
  </si>
  <si>
    <t>COUVERTINES D’ACROTERE</t>
  </si>
  <si>
    <t>ART</t>
  </si>
  <si>
    <t>000-L313</t>
  </si>
  <si>
    <t xml:space="preserve">04.B.5 </t>
  </si>
  <si>
    <t>NETTOYAGE</t>
  </si>
  <si>
    <t>ART</t>
  </si>
  <si>
    <t>000-J831</t>
  </si>
  <si>
    <t xml:space="preserve">04.B.6 </t>
  </si>
  <si>
    <t>LIVRAISON DES OUVRAGES</t>
  </si>
  <si>
    <t>ART</t>
  </si>
  <si>
    <t>000-J835</t>
  </si>
  <si>
    <t>Montant HT du Lot N°04 ETANCHEITE</t>
  </si>
  <si>
    <t>TOTHT</t>
  </si>
  <si>
    <t>TVA</t>
  </si>
  <si>
    <t>Montant TTC</t>
  </si>
  <si>
    <t>TOTTTC</t>
  </si>
  <si>
    <t>m²</t>
  </si>
  <si>
    <t>ml</t>
  </si>
  <si>
    <t>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</si>
</sst>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;\-#,##0.00;"/>
    <numFmt numFmtId="165" formatCode="#\ ##0;\-#,##0;"/>
  </numFmts>
  <fonts count="26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FF003F"/>
      <name val="Arial"/>
      <family val="1"/>
    </font>
    <font>
      <i/>
      <sz val="10"/>
      <color rgb="FF5B5B5B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sz val="11"/>
      <color rgb="FF5B5B5B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sz val="9"/>
      <color rgb="FF5B5B5B"/>
      <name val="Arial"/>
      <family val="1"/>
    </font>
    <font>
      <b/>
      <sz val="9"/>
      <color rgb="FF5B5B5B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7E3DD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8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3" borderId="0">
      <alignment horizontal="left" vertical="top" wrapText="1"/>
    </xf>
    <xf numFmtId="0" fontId="9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 indent="2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9" fillId="0" borderId="0" applyFill="0">
      <alignment horizontal="left" vertical="top" wrapText="1" indent="1"/>
    </xf>
    <xf numFmtId="0" fontId="20" fillId="0" borderId="0" applyFill="0">
      <alignment horizontal="left" vertical="top" wrapText="1" indent="1"/>
    </xf>
    <xf numFmtId="0" fontId="21" fillId="0" borderId="0" applyFill="0">
      <alignment horizontal="left" vertical="top" wrapText="1" indent="1"/>
    </xf>
    <xf numFmtId="0" fontId="22" fillId="0" borderId="0" applyFill="0">
      <alignment horizontal="left" vertical="top" wrapText="1"/>
    </xf>
    <xf numFmtId="44" fontId="25" fillId="0" borderId="0" applyFont="0" applyFill="0" applyBorder="0" applyAlignment="0" applyProtection="0"/>
    <xf numFmtId="0" fontId="25" fillId="0" borderId="0"/>
    <xf numFmtId="0" fontId="25" fillId="0" borderId="0"/>
  </cellStyleXfs>
  <cellXfs count="37">
    <xf numFmtId="0" fontId="0" fillId="0" borderId="0" xfId="0" applyProtection="1"/>
    <xf numFmtId="0" fontId="0" fillId="0" borderId="16" xfId="0" applyBorder="1" applyAlignment="1" applyProtection="1">
      <alignment horizontal="left" vertical="top" wrapText="1"/>
    </xf>
    <xf numFmtId="0" fontId="0" fillId="0" borderId="14" xfId="0" applyBorder="1" applyAlignment="1" applyProtection="1">
      <alignment horizontal="center" vertical="top" wrapText="1"/>
    </xf>
    <xf numFmtId="0" fontId="23" fillId="0" borderId="15" xfId="0" applyFont="1" applyBorder="1" applyAlignment="1" applyProtection="1">
      <alignment horizontal="left" vertical="top" wrapText="1"/>
    </xf>
    <xf numFmtId="0" fontId="23" fillId="0" borderId="15" xfId="0" applyFont="1" applyBorder="1" applyAlignment="1" applyProtection="1">
      <alignment horizontal="center" vertical="top" wrapText="1"/>
    </xf>
    <xf numFmtId="0" fontId="23" fillId="0" borderId="15" xfId="0" applyFont="1" applyBorder="1" applyAlignment="1" applyProtection="1">
      <alignment horizontal="right" vertical="top" wrapText="1"/>
    </xf>
    <xf numFmtId="0" fontId="0" fillId="0" borderId="12" xfId="0" applyFont="1" applyBorder="1" applyAlignment="1" applyProtection="1">
      <alignment horizontal="left" vertical="top" wrapText="1"/>
    </xf>
    <xf numFmtId="0" fontId="0" fillId="0" borderId="10" xfId="0" applyFont="1" applyBorder="1" applyAlignment="1" applyProtection="1">
      <alignment horizontal="left" vertical="top" wrapText="1"/>
    </xf>
    <xf numFmtId="0" fontId="0" fillId="0" borderId="11" xfId="0" applyFont="1" applyBorder="1" applyAlignment="1" applyProtection="1">
      <alignment horizontal="left" vertical="top" wrapText="1"/>
    </xf>
    <xf numFmtId="0" fontId="0" fillId="0" borderId="13" xfId="0" applyFont="1" applyBorder="1" applyAlignment="1" applyProtection="1">
      <alignment horizontal="left" vertical="top" wrapText="1"/>
    </xf>
    <xf numFmtId="0" fontId="8" fillId="3" borderId="7" xfId="10" applyFont="1" applyBorder="1" applyProtection="1">
      <alignment horizontal="left" vertical="top" wrapText="1"/>
    </xf>
    <xf numFmtId="0" fontId="8" fillId="3" borderId="8" xfId="10" applyFont="1" applyBorder="1" applyProtection="1">
      <alignment horizontal="left" vertical="top" wrapText="1"/>
    </xf>
    <xf numFmtId="0" fontId="0" fillId="0" borderId="6" xfId="0" applyFont="1" applyBorder="1" applyAlignment="1" applyProtection="1">
      <alignment horizontal="left" vertical="top" wrapText="1"/>
    </xf>
    <xf numFmtId="0" fontId="0" fillId="0" borderId="9" xfId="0" applyFont="1" applyBorder="1" applyAlignment="1" applyProtection="1">
      <alignment horizontal="left" vertical="top" wrapText="1"/>
    </xf>
    <xf numFmtId="49" fontId="0" fillId="0" borderId="0" xfId="0" applyNumberFormat="1" applyFont="1" applyAlignment="1" applyProtection="1">
      <alignment horizontal="left" vertical="top" wrapText="1"/>
    </xf>
    <xf numFmtId="0" fontId="10" fillId="0" borderId="7" xfId="14" applyFont="1" applyBorder="1" applyProtection="1">
      <alignment horizontal="left" vertical="top" wrapText="1"/>
    </xf>
    <xf numFmtId="0" fontId="10" fillId="0" borderId="8" xfId="14" applyFont="1" applyBorder="1" applyProtection="1">
      <alignment horizontal="left" vertical="top" wrapText="1"/>
    </xf>
    <xf numFmtId="0" fontId="14" fillId="0" borderId="7" xfId="26" applyFont="1" applyBorder="1" applyProtection="1">
      <alignment horizontal="left" vertical="top" wrapText="1"/>
    </xf>
    <xf numFmtId="0" fontId="14" fillId="0" borderId="8" xfId="26" applyFont="1" applyBorder="1" applyProtection="1">
      <alignment horizontal="left" vertical="top" wrapText="1"/>
    </xf>
    <xf numFmtId="0" fontId="0" fillId="0" borderId="6" xfId="0" applyFont="1" applyBorder="1" applyAlignment="1" applyProtection="1">
      <alignment horizontal="left" vertical="top"/>
      <protection locked="0"/>
    </xf>
    <xf numFmtId="165" fontId="0" fillId="0" borderId="6" xfId="0" applyNumberFormat="1" applyFont="1" applyBorder="1" applyAlignment="1" applyProtection="1">
      <alignment horizontal="center" vertical="top" wrapText="1"/>
      <protection locked="0"/>
    </xf>
    <xf numFmtId="164" fontId="0" fillId="0" borderId="6" xfId="0" applyNumberFormat="1" applyFont="1" applyBorder="1" applyAlignment="1" applyProtection="1">
      <alignment horizontal="center" vertical="top" wrapText="1"/>
      <protection locked="0"/>
    </xf>
    <xf numFmtId="164" fontId="0" fillId="0" borderId="9" xfId="0" applyNumberFormat="1" applyFont="1" applyBorder="1" applyAlignment="1" applyProtection="1">
      <alignment horizontal="right" vertical="top" wrapText="1"/>
      <protection locked="0"/>
    </xf>
    <xf numFmtId="0" fontId="13" fillId="0" borderId="7" xfId="18" applyFont="1" applyBorder="1" applyProtection="1">
      <alignment horizontal="left" vertical="top" wrapText="1"/>
    </xf>
    <xf numFmtId="0" fontId="13" fillId="0" borderId="8" xfId="18" applyFont="1" applyBorder="1" applyProtection="1">
      <alignment horizontal="left" vertical="top" wrapText="1"/>
    </xf>
    <xf numFmtId="0" fontId="0" fillId="0" borderId="3" xfId="0" applyFont="1" applyBorder="1" applyAlignment="1" applyProtection="1">
      <alignment horizontal="left" vertical="top" wrapText="1"/>
    </xf>
    <xf numFmtId="0" fontId="0" fillId="0" borderId="5" xfId="0" applyFont="1" applyBorder="1" applyAlignment="1" applyProtection="1">
      <alignment horizontal="left" vertical="top" wrapText="1"/>
    </xf>
    <xf numFmtId="0" fontId="0" fillId="0" borderId="2" xfId="0" applyFont="1" applyBorder="1" applyAlignment="1" applyProtection="1">
      <alignment horizontal="left" vertical="top" wrapText="1"/>
    </xf>
    <xf numFmtId="0" fontId="0" fillId="0" borderId="4" xfId="0" applyFont="1" applyBorder="1" applyAlignment="1" applyProtection="1">
      <alignment horizontal="left" vertical="top" wrapText="1"/>
    </xf>
    <xf numFmtId="0" fontId="0" fillId="0" borderId="1" xfId="0" applyFont="1" applyBorder="1" applyAlignment="1" applyProtection="1">
      <alignment horizontal="left" vertical="top" wrapText="1"/>
    </xf>
    <xf numFmtId="0" fontId="23" fillId="0" borderId="0" xfId="0" applyFont="1" applyBorder="1" applyAlignment="1" applyProtection="1">
      <alignment horizontal="left" vertical="top" wrapText="1"/>
    </xf>
    <xf numFmtId="164" fontId="23" fillId="0" borderId="0" xfId="0" applyNumberFormat="1" applyFont="1" applyBorder="1" applyAlignment="1" applyProtection="1">
      <alignment horizontal="right" vertical="top" wrapText="1"/>
    </xf>
    <xf numFmtId="165" fontId="24" fillId="4" borderId="0" xfId="0" applyNumberFormat="1" applyFont="1" applyFill="1" applyBorder="1" applyAlignment="1" applyProtection="1">
      <alignment horizontal="left" vertical="top" wrapText="1"/>
    </xf>
    <xf numFmtId="0" fontId="0" fillId="0" borderId="6" xfId="0" applyFont="1" applyBorder="1" applyAlignment="1" applyProtection="1">
      <alignment horizontal="left" vertical="top"/>
      <protection locked="0"/>
    </xf>
    <xf numFmtId="0" fontId="0" fillId="0" borderId="16" xfId="0" applyBorder="1" applyAlignment="1" applyProtection="1">
      <alignment horizontal="left" vertical="top" wrapText="1"/>
    </xf>
    <xf numFmtId="0" fontId="0" fillId="0" borderId="17" xfId="0" applyBorder="1" applyAlignment="1" applyProtection="1">
      <alignment horizontal="left" vertical="top" wrapText="1"/>
    </xf>
    <xf numFmtId="0" fontId="0" fillId="0" borderId="14" xfId="0" applyBorder="1" applyAlignment="1" applyProtection="1">
      <alignment horizontal="left" vertical="top" wrapText="1"/>
    </xf>
  </cellXfs>
  <cellStyles count="48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Monétaire 2" xfId="45" xr:uid="{DB3FC468-6776-4ACC-8164-A15A251DB62B}"/>
    <cellStyle name="Normal" xfId="0" builtinId="0"/>
    <cellStyle name="Normal 2" xfId="46" xr:uid="{385C0762-9403-42C1-8DA9-6052548FABE2}"/>
    <cellStyle name="Normal 3" xfId="47" xr:uid="{C0DA870F-9F71-46E6-B9FF-3B11BE7A5C26}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0</xdr:row>
      <xdr:rowOff>108743</xdr:rowOff>
    </xdr:from>
    <xdr:to>
      <xdr:col>6</xdr:col>
      <xdr:colOff>46650</xdr:colOff>
      <xdr:row>0</xdr:row>
      <xdr:rowOff>667996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83530" y="108743"/>
          <a:ext cx="5716800" cy="559252"/>
        </a:xfrm>
        <a:prstGeom prst="rect">
          <a:avLst/>
        </a:prstGeom>
        <a:solidFill>
          <a:srgbClr val="808080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HOPITAL DUPUYTREN 1 - MEDECINE NUCLEAIRE -  avenue Martin Luther King</a:t>
          </a:r>
        </a:p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CHU DUPUTREN 1  -  </a:t>
          </a:r>
          <a:r>
            <a:rPr lang="fr-FR" sz="800" b="0" i="0">
              <a:solidFill>
                <a:srgbClr val="FFFFFF"/>
              </a:solidFill>
              <a:latin typeface="Arial Narrow"/>
            </a:rPr>
            <a:t>avenue Martin Luther King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MS Shell Dlg"/>
            </a:rPr>
            <a:t>Lot N°04 ETANCHEITE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4</xdr:col>
      <xdr:colOff>504000</xdr:colOff>
      <xdr:row>0</xdr:row>
      <xdr:rowOff>264091</xdr:rowOff>
    </xdr:from>
    <xdr:to>
      <xdr:col>5</xdr:col>
      <xdr:colOff>750375</xdr:colOff>
      <xdr:row>0</xdr:row>
      <xdr:rowOff>512648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312896" y="264091"/>
          <a:ext cx="978691" cy="248557"/>
        </a:xfrm>
        <a:prstGeom prst="roundRect">
          <a:avLst>
            <a:gd name="adj" fmla="val 6670"/>
          </a:avLst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139" tIns="62139" rIns="62139" bIns="62139" rtlCol="0" anchor="t"/>
        <a:lstStyle/>
        <a:p>
          <a:pPr algn="ctr"/>
          <a:r>
            <a:rPr lang="fr-FR" sz="900" b="1" i="0">
              <a:solidFill>
                <a:srgbClr val="FFFFFF"/>
              </a:solidFill>
              <a:latin typeface="MS Shell Dlg"/>
            </a:rPr>
            <a:t>D.Q.E.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Y33"/>
  <sheetViews>
    <sheetView showGridLines="0" tabSelected="1" workbookViewId="0">
      <pane xSplit="2" ySplit="2" topLeftCell="C6" activePane="bottomRight" state="frozen"/>
      <selection pane="topRight" activeCell="C1" sqref="C1"/>
      <selection pane="bottomLeft" activeCell="A3" sqref="A3"/>
      <selection pane="bottomRight" activeCell="C16" sqref="C16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0" max="702" width="10.7109375" customWidth="1"/>
  </cols>
  <sheetData>
    <row r="1" spans="1:701" ht="66.599999999999994" customHeight="1" x14ac:dyDescent="0.25">
      <c r="A1" s="34"/>
      <c r="B1" s="35"/>
      <c r="C1" s="35"/>
      <c r="D1" s="35"/>
      <c r="E1" s="35"/>
      <c r="F1" s="36"/>
    </row>
    <row r="2" spans="1:701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1" x14ac:dyDescent="0.25">
      <c r="A3" s="6"/>
      <c r="B3" s="7"/>
      <c r="C3" s="8"/>
      <c r="D3" s="8"/>
      <c r="E3" s="8"/>
      <c r="F3" s="9"/>
    </row>
    <row r="4" spans="1:701" x14ac:dyDescent="0.25">
      <c r="A4" s="10" t="s">
        <v>4</v>
      </c>
      <c r="B4" s="11" t="s">
        <v>5</v>
      </c>
      <c r="C4" s="12"/>
      <c r="D4" s="12"/>
      <c r="E4" s="12"/>
      <c r="F4" s="13"/>
      <c r="ZX4" t="s">
        <v>6</v>
      </c>
      <c r="ZY4" s="14"/>
    </row>
    <row r="5" spans="1:701" x14ac:dyDescent="0.25">
      <c r="A5" s="15" t="s">
        <v>7</v>
      </c>
      <c r="B5" s="16" t="s">
        <v>8</v>
      </c>
      <c r="C5" s="12"/>
      <c r="D5" s="12"/>
      <c r="E5" s="12"/>
      <c r="F5" s="13"/>
      <c r="ZX5" t="s">
        <v>9</v>
      </c>
      <c r="ZY5" s="14"/>
    </row>
    <row r="6" spans="1:701" x14ac:dyDescent="0.25">
      <c r="A6" s="17" t="s">
        <v>10</v>
      </c>
      <c r="B6" s="18" t="s">
        <v>11</v>
      </c>
      <c r="C6" s="19" t="s">
        <v>97</v>
      </c>
      <c r="D6" s="20"/>
      <c r="E6" s="21">
        <v>0</v>
      </c>
      <c r="F6" s="22">
        <f t="shared" ref="F6:F11" si="0">ROUND(D6*E6,2)</f>
        <v>0</v>
      </c>
      <c r="ZX6" t="s">
        <v>12</v>
      </c>
      <c r="ZY6" s="14" t="s">
        <v>13</v>
      </c>
    </row>
    <row r="7" spans="1:701" x14ac:dyDescent="0.25">
      <c r="A7" s="17" t="s">
        <v>14</v>
      </c>
      <c r="B7" s="18" t="s">
        <v>15</v>
      </c>
      <c r="C7" s="19" t="s">
        <v>97</v>
      </c>
      <c r="D7" s="20"/>
      <c r="E7" s="21">
        <v>0</v>
      </c>
      <c r="F7" s="22">
        <f t="shared" si="0"/>
        <v>0</v>
      </c>
      <c r="ZX7" t="s">
        <v>16</v>
      </c>
      <c r="ZY7" s="14" t="s">
        <v>17</v>
      </c>
    </row>
    <row r="8" spans="1:701" ht="24" x14ac:dyDescent="0.25">
      <c r="A8" s="17" t="s">
        <v>18</v>
      </c>
      <c r="B8" s="18" t="s">
        <v>19</v>
      </c>
      <c r="C8" s="19" t="s">
        <v>97</v>
      </c>
      <c r="D8" s="20"/>
      <c r="E8" s="21">
        <v>0</v>
      </c>
      <c r="F8" s="22">
        <f t="shared" si="0"/>
        <v>0</v>
      </c>
      <c r="ZX8" t="s">
        <v>20</v>
      </c>
      <c r="ZY8" s="14" t="s">
        <v>21</v>
      </c>
    </row>
    <row r="9" spans="1:701" x14ac:dyDescent="0.25">
      <c r="A9" s="17" t="s">
        <v>22</v>
      </c>
      <c r="B9" s="18" t="s">
        <v>23</v>
      </c>
      <c r="C9" s="19" t="s">
        <v>97</v>
      </c>
      <c r="D9" s="20"/>
      <c r="E9" s="21">
        <v>0</v>
      </c>
      <c r="F9" s="22">
        <f t="shared" si="0"/>
        <v>0</v>
      </c>
      <c r="ZX9" t="s">
        <v>24</v>
      </c>
      <c r="ZY9" s="14" t="s">
        <v>25</v>
      </c>
    </row>
    <row r="10" spans="1:701" x14ac:dyDescent="0.25">
      <c r="A10" s="17" t="s">
        <v>26</v>
      </c>
      <c r="B10" s="18" t="s">
        <v>27</v>
      </c>
      <c r="C10" s="19" t="s">
        <v>97</v>
      </c>
      <c r="D10" s="20"/>
      <c r="E10" s="21">
        <v>0</v>
      </c>
      <c r="F10" s="22">
        <f t="shared" si="0"/>
        <v>0</v>
      </c>
      <c r="ZX10" t="s">
        <v>28</v>
      </c>
      <c r="ZY10" s="14" t="s">
        <v>29</v>
      </c>
    </row>
    <row r="11" spans="1:701" x14ac:dyDescent="0.25">
      <c r="A11" s="17" t="s">
        <v>30</v>
      </c>
      <c r="B11" s="18" t="s">
        <v>31</v>
      </c>
      <c r="C11" s="19" t="s">
        <v>97</v>
      </c>
      <c r="D11" s="20"/>
      <c r="E11" s="21">
        <v>0</v>
      </c>
      <c r="F11" s="22">
        <f t="shared" si="0"/>
        <v>0</v>
      </c>
      <c r="ZX11" t="s">
        <v>32</v>
      </c>
      <c r="ZY11" s="14" t="s">
        <v>33</v>
      </c>
    </row>
    <row r="12" spans="1:701" x14ac:dyDescent="0.25">
      <c r="A12" s="15" t="s">
        <v>34</v>
      </c>
      <c r="B12" s="16" t="s">
        <v>35</v>
      </c>
      <c r="C12" s="12"/>
      <c r="D12" s="12"/>
      <c r="E12" s="12"/>
      <c r="F12" s="13"/>
      <c r="ZX12" t="s">
        <v>36</v>
      </c>
      <c r="ZY12" s="14"/>
    </row>
    <row r="13" spans="1:701" x14ac:dyDescent="0.25">
      <c r="A13" s="17" t="s">
        <v>37</v>
      </c>
      <c r="B13" s="18" t="s">
        <v>38</v>
      </c>
      <c r="C13" s="19" t="s">
        <v>96</v>
      </c>
      <c r="D13" s="20"/>
      <c r="E13" s="21">
        <v>0</v>
      </c>
      <c r="F13" s="22">
        <f>ROUND(D13*E13,2)</f>
        <v>0</v>
      </c>
      <c r="ZX13" t="s">
        <v>39</v>
      </c>
      <c r="ZY13" s="14" t="s">
        <v>40</v>
      </c>
    </row>
    <row r="14" spans="1:701" x14ac:dyDescent="0.25">
      <c r="A14" s="17" t="s">
        <v>41</v>
      </c>
      <c r="B14" s="18" t="s">
        <v>42</v>
      </c>
      <c r="C14" s="19" t="s">
        <v>95</v>
      </c>
      <c r="D14" s="20"/>
      <c r="E14" s="21">
        <v>0</v>
      </c>
      <c r="F14" s="22">
        <f>ROUND(D14*E14,2)</f>
        <v>0</v>
      </c>
      <c r="ZX14" t="s">
        <v>43</v>
      </c>
      <c r="ZY14" s="14" t="s">
        <v>44</v>
      </c>
    </row>
    <row r="15" spans="1:701" x14ac:dyDescent="0.25">
      <c r="A15" s="15" t="s">
        <v>45</v>
      </c>
      <c r="B15" s="16" t="s">
        <v>46</v>
      </c>
      <c r="C15" s="12"/>
      <c r="D15" s="12"/>
      <c r="E15" s="12"/>
      <c r="F15" s="13"/>
      <c r="ZX15" t="s">
        <v>47</v>
      </c>
      <c r="ZY15" s="14"/>
    </row>
    <row r="16" spans="1:701" x14ac:dyDescent="0.25">
      <c r="A16" s="23" t="s">
        <v>48</v>
      </c>
      <c r="B16" s="24" t="s">
        <v>49</v>
      </c>
      <c r="C16" s="12"/>
      <c r="D16" s="12"/>
      <c r="E16" s="12"/>
      <c r="F16" s="13"/>
      <c r="ZX16" t="s">
        <v>50</v>
      </c>
      <c r="ZY16" s="14"/>
    </row>
    <row r="17" spans="1:701" x14ac:dyDescent="0.25">
      <c r="A17" s="17" t="s">
        <v>51</v>
      </c>
      <c r="B17" s="18" t="s">
        <v>52</v>
      </c>
      <c r="C17" s="19" t="s">
        <v>95</v>
      </c>
      <c r="D17" s="20"/>
      <c r="E17" s="21">
        <v>0</v>
      </c>
      <c r="F17" s="22">
        <f>ROUND(D17*E17,2)</f>
        <v>0</v>
      </c>
      <c r="ZX17" t="s">
        <v>53</v>
      </c>
      <c r="ZY17" s="14" t="s">
        <v>54</v>
      </c>
    </row>
    <row r="18" spans="1:701" x14ac:dyDescent="0.25">
      <c r="A18" s="17" t="s">
        <v>55</v>
      </c>
      <c r="B18" s="18" t="s">
        <v>56</v>
      </c>
      <c r="C18" s="19" t="s">
        <v>0</v>
      </c>
      <c r="D18" s="20"/>
      <c r="E18" s="21">
        <v>0</v>
      </c>
      <c r="F18" s="22">
        <f>ROUND(D18*E18,2)</f>
        <v>0</v>
      </c>
      <c r="ZX18" t="s">
        <v>57</v>
      </c>
      <c r="ZY18" s="14" t="s">
        <v>58</v>
      </c>
    </row>
    <row r="19" spans="1:701" x14ac:dyDescent="0.25">
      <c r="A19" s="17" t="s">
        <v>59</v>
      </c>
      <c r="B19" s="18" t="s">
        <v>60</v>
      </c>
      <c r="C19" s="19" t="s">
        <v>96</v>
      </c>
      <c r="D19" s="20"/>
      <c r="E19" s="21">
        <v>0</v>
      </c>
      <c r="F19" s="22">
        <f>ROUND(D19*E19,2)</f>
        <v>0</v>
      </c>
      <c r="ZX19" t="s">
        <v>61</v>
      </c>
      <c r="ZY19" s="14" t="s">
        <v>62</v>
      </c>
    </row>
    <row r="20" spans="1:701" x14ac:dyDescent="0.25">
      <c r="A20" s="17" t="s">
        <v>63</v>
      </c>
      <c r="B20" s="18" t="s">
        <v>64</v>
      </c>
      <c r="C20" s="19" t="s">
        <v>96</v>
      </c>
      <c r="D20" s="20"/>
      <c r="E20" s="21">
        <v>0</v>
      </c>
      <c r="F20" s="22">
        <f>ROUND(D20*E20,2)</f>
        <v>0</v>
      </c>
      <c r="ZX20" t="s">
        <v>65</v>
      </c>
      <c r="ZY20" s="14" t="s">
        <v>66</v>
      </c>
    </row>
    <row r="21" spans="1:701" x14ac:dyDescent="0.25">
      <c r="A21" s="15" t="s">
        <v>67</v>
      </c>
      <c r="B21" s="16" t="s">
        <v>68</v>
      </c>
      <c r="C21" s="12"/>
      <c r="D21" s="12"/>
      <c r="E21" s="12"/>
      <c r="F21" s="13"/>
      <c r="ZX21" t="s">
        <v>69</v>
      </c>
      <c r="ZY21" s="14"/>
    </row>
    <row r="22" spans="1:701" x14ac:dyDescent="0.25">
      <c r="A22" s="17" t="s">
        <v>70</v>
      </c>
      <c r="B22" s="18" t="s">
        <v>71</v>
      </c>
      <c r="C22" s="33" t="s">
        <v>95</v>
      </c>
      <c r="D22" s="20"/>
      <c r="E22" s="21">
        <v>0</v>
      </c>
      <c r="F22" s="22">
        <f>ROUND(D22*E22,2)</f>
        <v>0</v>
      </c>
      <c r="ZX22" t="s">
        <v>72</v>
      </c>
      <c r="ZY22" s="14" t="s">
        <v>73</v>
      </c>
    </row>
    <row r="23" spans="1:701" x14ac:dyDescent="0.25">
      <c r="A23" s="17" t="s">
        <v>74</v>
      </c>
      <c r="B23" s="18" t="s">
        <v>75</v>
      </c>
      <c r="C23" s="33" t="s">
        <v>95</v>
      </c>
      <c r="D23" s="20"/>
      <c r="E23" s="21">
        <v>0</v>
      </c>
      <c r="F23" s="22">
        <f>ROUND(D23*E23,2)</f>
        <v>0</v>
      </c>
      <c r="ZX23" t="s">
        <v>76</v>
      </c>
      <c r="ZY23" s="14" t="s">
        <v>77</v>
      </c>
    </row>
    <row r="24" spans="1:701" x14ac:dyDescent="0.25">
      <c r="A24" s="17" t="s">
        <v>78</v>
      </c>
      <c r="B24" s="18" t="s">
        <v>79</v>
      </c>
      <c r="C24" s="19" t="s">
        <v>96</v>
      </c>
      <c r="D24" s="20"/>
      <c r="E24" s="21">
        <v>0</v>
      </c>
      <c r="F24" s="22">
        <f>ROUND(D24*E24,2)</f>
        <v>0</v>
      </c>
      <c r="ZX24" t="s">
        <v>80</v>
      </c>
      <c r="ZY24" s="14" t="s">
        <v>81</v>
      </c>
    </row>
    <row r="25" spans="1:701" x14ac:dyDescent="0.25">
      <c r="A25" s="17" t="s">
        <v>82</v>
      </c>
      <c r="B25" s="18" t="s">
        <v>83</v>
      </c>
      <c r="C25" s="19" t="s">
        <v>97</v>
      </c>
      <c r="D25" s="20"/>
      <c r="E25" s="21">
        <v>0</v>
      </c>
      <c r="F25" s="22">
        <f>ROUND(D25*E25,2)</f>
        <v>0</v>
      </c>
      <c r="ZX25" t="s">
        <v>84</v>
      </c>
      <c r="ZY25" s="14" t="s">
        <v>85</v>
      </c>
    </row>
    <row r="26" spans="1:701" x14ac:dyDescent="0.25">
      <c r="A26" s="17" t="s">
        <v>86</v>
      </c>
      <c r="B26" s="18" t="s">
        <v>87</v>
      </c>
      <c r="C26" s="19" t="s">
        <v>97</v>
      </c>
      <c r="D26" s="20"/>
      <c r="E26" s="21">
        <v>0</v>
      </c>
      <c r="F26" s="22">
        <f>ROUND(D26*E26,2)</f>
        <v>0</v>
      </c>
      <c r="ZX26" t="s">
        <v>88</v>
      </c>
      <c r="ZY26" s="14" t="s">
        <v>89</v>
      </c>
    </row>
    <row r="27" spans="1:701" x14ac:dyDescent="0.25">
      <c r="A27" s="25"/>
      <c r="B27" s="26"/>
      <c r="C27" s="27"/>
      <c r="D27" s="27"/>
      <c r="E27" s="27"/>
      <c r="F27" s="28"/>
    </row>
    <row r="28" spans="1:701" x14ac:dyDescent="0.25">
      <c r="A28" s="29"/>
      <c r="B28" s="29"/>
      <c r="C28" s="29"/>
      <c r="D28" s="29"/>
      <c r="E28" s="29"/>
      <c r="F28" s="29"/>
    </row>
    <row r="29" spans="1:701" x14ac:dyDescent="0.25">
      <c r="B29" s="30" t="s">
        <v>90</v>
      </c>
      <c r="F29" s="31">
        <f>SUBTOTAL(109,F4:F27)</f>
        <v>0</v>
      </c>
      <c r="ZX29" t="s">
        <v>91</v>
      </c>
    </row>
    <row r="30" spans="1:701" x14ac:dyDescent="0.25">
      <c r="A30" s="32">
        <v>20</v>
      </c>
      <c r="B30" s="30" t="str">
        <f>CONCATENATE("Montant TVA (",A30,"%)")</f>
        <v>Montant TVA (20%)</v>
      </c>
      <c r="F30" s="31">
        <f>(F29*A30)/100</f>
        <v>0</v>
      </c>
      <c r="ZX30" t="s">
        <v>92</v>
      </c>
    </row>
    <row r="31" spans="1:701" x14ac:dyDescent="0.25">
      <c r="B31" s="30" t="s">
        <v>93</v>
      </c>
      <c r="F31" s="31">
        <f>F29+F30</f>
        <v>0</v>
      </c>
      <c r="ZX31" t="s">
        <v>94</v>
      </c>
    </row>
    <row r="32" spans="1:701" x14ac:dyDescent="0.25">
      <c r="F32" s="31"/>
    </row>
    <row r="33" spans="6:6" x14ac:dyDescent="0.25">
      <c r="F33" s="31"/>
    </row>
  </sheetData>
  <mergeCells count="1">
    <mergeCell ref="A1:F1"/>
  </mergeCells>
  <printOptions horizontalCentered="1"/>
  <pageMargins left="0.08" right="0.08" top="0.06" bottom="0.08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N°04 ETANCHEITE</vt:lpstr>
      <vt:lpstr>'Lot N°04 ETANCHEITE'!Impression_des_titres</vt:lpstr>
      <vt:lpstr>'Lot N°04 ETANCHEITE'!Zone_d_impression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theo.l</dc:creator>
  <cp:lastModifiedBy>Théo LESPIAUCQ</cp:lastModifiedBy>
  <dcterms:created xsi:type="dcterms:W3CDTF">2025-06-12T07:07:03Z</dcterms:created>
  <dcterms:modified xsi:type="dcterms:W3CDTF">2025-06-13T08:18:18Z</dcterms:modified>
</cp:coreProperties>
</file>